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<sst xmlns="http://schemas.openxmlformats.org/spreadsheetml/2006/main" count="89" uniqueCount="88">
  <si>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(тыс. рублей)</t>
  </si>
  <si>
    <t xml:space="preserve">   Коды  бюджетной классификации Российской      Федерации   </t>
  </si>
  <si>
    <t xml:space="preserve"> Наименование</t>
  </si>
  <si>
    <t>1 00 0000 00 0000 000</t>
  </si>
  <si>
    <t>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</si>
  <si>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</si>
  <si>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</si>
  <si>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</si>
  <si>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</si>
  <si>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</si>
  <si>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</si>
  <si>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</si>
  <si>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</si>
  <si>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</si>
  <si>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</si>
  <si>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</si>
  <si>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 пошлина по делам,  рассматриваемым  в судах общей юрисдикции, мировыми судьями</t>
  </si>
  <si>
    <t>1 17 00000 00 0000 000</t>
  </si>
  <si>
    <t>2 00 00000 00 0000 000</t>
  </si>
  <si>
    <t>БЕЗВОЗМЕЗДНЫЕ  ПОСТУПЛЕНИЯ</t>
  </si>
  <si>
    <t>2 02 01001 05 0000 151</t>
  </si>
  <si>
    <t>Дотации   бюджету муниципального района на выравнивание уровня бюджетной обеспеченности</t>
  </si>
  <si>
    <t>2 02 02000 00 0000 151</t>
  </si>
  <si>
    <t>Субсидии от других бюджетов бюджетной системы РФ</t>
  </si>
  <si>
    <t>2 02 02074 05 0000 151</t>
  </si>
  <si>
    <t>Субсидии бюджету муниципального района на совершенствование организации питания учащихся в общеобразовательных учреждениях</t>
  </si>
  <si>
    <t>2 02 02999 05 0000 151</t>
  </si>
  <si>
    <t>2 02 03000 00 0090 151</t>
  </si>
  <si>
    <t>Субвенции от других бюджетов бюджетной системы Российской Федерации</t>
  </si>
  <si>
    <t>2 02 03024 05 0000 151</t>
  </si>
  <si>
    <t>2 02 03015 05 0000 151</t>
  </si>
  <si>
    <t>Субвенции  бюджету муниципального района на осуществление  полномочий по первичному  воинскому  учету  на территориях, где отсутствуют  военные  комиссариаты</t>
  </si>
  <si>
    <t>2 02 03003 05 0000 151</t>
  </si>
  <si>
    <t>Субвенции  бюджету  муниципального района на осуществление федеральных полномочий по  государственной  регистрации  актов  гражданского состояния</t>
  </si>
  <si>
    <t>2 02 03021 05 0000 151</t>
  </si>
  <si>
    <t>Субвенция бюджетам муниципального района на ежемесячное денежное вознаграждение за классное руководство</t>
  </si>
  <si>
    <t>2 02 03022 05 0000 151</t>
  </si>
  <si>
    <t>Субвенции бюджету муниципального района на предоставление гражданам субсидий  на оплату жилого помещения и коммунальных услуг</t>
  </si>
  <si>
    <t>2 02 03027 05 0000 151</t>
  </si>
  <si>
    <t>Субвенции бюджету муниципального района на содержание ребенка в семье опекуна и в приемной семье, а также на оплату труда приемному родителю</t>
  </si>
  <si>
    <t>2 02 03999 05 0000 151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</si>
  <si>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</si>
  <si>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</si>
  <si>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2 02 04012 05 0000 151</t>
  </si>
  <si>
    <t>Межбюджетные трансферты, передаваемые бюджету муниципальному району для компенсации дополнительных расходов,возникших в результате решений, принятых органами власти другого уровня</t>
  </si>
  <si>
    <t>Субвенции  бюджету муниципального  района на выполнение передаваемых полномочий субъектов РФ.</t>
  </si>
  <si>
    <t>2 02 03020 05 0000 151</t>
  </si>
  <si>
    <t>2 02 03029 05 0000 151</t>
  </si>
  <si>
    <t>2 02 03026 05 0000 151</t>
  </si>
  <si>
    <t>Субвенции бюджету муниципального района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</si>
  <si>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налоги и неналоговые доходы бюджета муниципального района</t>
  </si>
  <si>
    <t>2 02 04025 05 0000 151</t>
  </si>
  <si>
    <t>Прочие межбюджетные трансферты, передаваемые бюджету муниципальному району на комплектование книжных фондов</t>
  </si>
  <si>
    <t>Субвенции бюджету муниципального района на выплату компенсации части родительской платы за содержание ребенка в муниципальных учреждениях , реализующих основную общеобразовательную программу дошкольного образования</t>
  </si>
  <si>
    <t>Исполнено</t>
  </si>
  <si>
    <t>2 02 02088 05 0000 151</t>
  </si>
  <si>
    <r>
      <t xml:space="preserve">Субсидии бюджету муниципального района </t>
    </r>
    <r>
      <rPr>
        <sz val="11"/>
        <rFont val="Times New Roman"/>
        <family val="1"/>
      </rPr>
      <t>на переселения граждан из аварийного жилого фонда</t>
    </r>
  </si>
  <si>
    <t>2 02 02089 05 0000 151</t>
  </si>
  <si>
    <t>2 02 04000 00 0000 151</t>
  </si>
  <si>
    <t>Иные межбюджетные трансферты</t>
  </si>
  <si>
    <t>2 19 05000 05 0000 151</t>
  </si>
  <si>
    <t>Возврат остатков субсидий, субвенций и иных межбюджетных трансфертовимеющих целевое назначение, прошлых лет из бюджета муниципальных районов</t>
  </si>
  <si>
    <t>2 02 030049 05 0000 151</t>
  </si>
  <si>
    <t>Прочие субвенции бюджету муниципального района на с/х</t>
  </si>
  <si>
    <t>1 06 05000 02 0000 110</t>
  </si>
  <si>
    <t>Земельный налог</t>
  </si>
  <si>
    <t>Прочие субсидии, зачисляемые в бюджет муниципального района на Модернизации образовательных учреждений</t>
  </si>
  <si>
    <t>Субвенции передаваемые полномочии сельским поселениям</t>
  </si>
  <si>
    <t>2 02 02077 05 0000 151</t>
  </si>
  <si>
    <r>
      <t xml:space="preserve">Субсидии бюджету муниципального района </t>
    </r>
    <r>
      <rPr>
        <sz val="11"/>
        <rFont val="Times New Roman"/>
        <family val="1"/>
      </rPr>
      <t>на инвестиционную программу " Чистая вода"</t>
    </r>
  </si>
  <si>
    <t>2 02 04999 05 0000 151</t>
  </si>
  <si>
    <t>Межбюджетные трансферты, передаваемые бюджету муниципальному району для установку интернет связи библиотек</t>
  </si>
  <si>
    <t xml:space="preserve">Анализ исполнения  </t>
  </si>
  <si>
    <t>Приложение №1</t>
  </si>
  <si>
    <t>Субвенции  бюджету  муниципального района на выплату единовременного пособия при всех формах устройства детей, лищенныхродительского попечения в семью</t>
  </si>
  <si>
    <t xml:space="preserve"> районного бюджета по доходам   за 2013 год</t>
  </si>
  <si>
    <t xml:space="preserve">  первоначальный план за 2013</t>
  </si>
  <si>
    <t xml:space="preserve"> Уточн план по отч.данным за 2013</t>
  </si>
  <si>
    <t xml:space="preserve"> Прочие субвенции  бюджету муниципального района  (архивному фонду - 124т.р., административной комиссии- 340 т.р., комиссии по делам несовершеннолетних -340т. р., на осуществление деятельности по опеке и попечительству - 973 т. р.)</t>
  </si>
  <si>
    <t>Межбюджетные трансферты, передаваемые бюджету муниципальному району на государственную поддержку лучших работников культуры</t>
  </si>
  <si>
    <t>2 02 0405305 0000 151</t>
  </si>
  <si>
    <t>2 02 03014 05 0000 151</t>
  </si>
  <si>
    <t>Субвенции  бюджету  муниципального района на поощрения лучших учителей</t>
  </si>
  <si>
    <t>2 02 02051 05 0000 151</t>
  </si>
  <si>
    <r>
      <t xml:space="preserve">Субсидии бюджету муниципального района </t>
    </r>
    <r>
      <rPr>
        <sz val="11"/>
        <rFont val="Times New Roman"/>
        <family val="1"/>
      </rPr>
      <t>на реаализации ФЦП</t>
    </r>
  </si>
  <si>
    <t>2 18 05000 05 0000 151</t>
  </si>
  <si>
    <t>Доход бюджету муниципального района от возврата остатков субсидий, субвенций и иных межбюджетных трансфертовимеющих целевое назначение, прошлых лет из бюджета поселений</t>
  </si>
  <si>
    <t>процент исполнения к 1 уточн. плану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</si>
</sst>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5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6" fillId="33" borderId="12" xfId="0" applyFont="1" applyFill="1" applyBorder="1" applyAlignment="1">
      <alignment horizontal="center" wrapText="1"/>
    </xf>
    <xf numFmtId="180" fontId="0" fillId="0" borderId="0" xfId="0" applyNumberFormat="1" applyAlignment="1">
      <alignment/>
    </xf>
    <xf numFmtId="180" fontId="0" fillId="0" borderId="12" xfId="0" applyNumberFormat="1" applyBorder="1" applyAlignment="1">
      <alignment wrapText="1"/>
    </xf>
    <xf numFmtId="180" fontId="0" fillId="0" borderId="12" xfId="0" applyNumberFormat="1" applyBorder="1" applyAlignment="1">
      <alignment/>
    </xf>
    <xf numFmtId="185" fontId="0" fillId="0" borderId="0" xfId="0" applyNumberFormat="1" applyAlignment="1">
      <alignment/>
    </xf>
    <xf numFmtId="185" fontId="1" fillId="0" borderId="0" xfId="0" applyNumberFormat="1" applyFont="1" applyFill="1" applyBorder="1" applyAlignment="1">
      <alignment horizontal="right"/>
    </xf>
    <xf numFmtId="180" fontId="0" fillId="0" borderId="0" xfId="0" applyNumberFormat="1" applyBorder="1" applyAlignment="1">
      <alignment/>
    </xf>
    <xf numFmtId="1" fontId="10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185" fontId="5" fillId="0" borderId="12" xfId="0" applyNumberFormat="1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185" fontId="14" fillId="0" borderId="12" xfId="0" applyNumberFormat="1" applyFont="1" applyBorder="1" applyAlignment="1">
      <alignment horizontal="right"/>
    </xf>
    <xf numFmtId="185" fontId="15" fillId="0" borderId="12" xfId="0" applyNumberFormat="1" applyFont="1" applyBorder="1" applyAlignment="1">
      <alignment horizontal="right"/>
    </xf>
    <xf numFmtId="185" fontId="15" fillId="0" borderId="14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9" fillId="0" borderId="12" xfId="0" applyFont="1" applyBorder="1" applyAlignment="1">
      <alignment horizontal="center" vertical="top"/>
    </xf>
    <xf numFmtId="0" fontId="16" fillId="0" borderId="0" xfId="0" applyFont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5" fontId="15" fillId="0" borderId="12" xfId="0" applyNumberFormat="1" applyFont="1" applyBorder="1" applyAlignment="1">
      <alignment horizontal="right"/>
    </xf>
    <xf numFmtId="185" fontId="14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M18" sqref="L18:M18"/>
    </sheetView>
  </sheetViews>
  <sheetFormatPr defaultColWidth="9.140625" defaultRowHeight="12.75"/>
  <cols>
    <col min="1" max="1" width="28.7109375" style="0" customWidth="1"/>
    <col min="2" max="2" width="83.28125" style="0" customWidth="1"/>
    <col min="3" max="5" width="14.57421875" style="0" customWidth="1"/>
    <col min="6" max="6" width="10.57421875" style="29" customWidth="1"/>
  </cols>
  <sheetData>
    <row r="1" spans="2:4" ht="12.75">
      <c r="B1" s="1" t="s">
        <v>42</v>
      </c>
      <c r="C1" s="6"/>
      <c r="D1" s="6"/>
    </row>
    <row r="2" spans="2:5" ht="12.75">
      <c r="B2" s="2"/>
      <c r="D2" s="7"/>
      <c r="E2" s="43" t="s">
        <v>73</v>
      </c>
    </row>
    <row r="3" spans="2:4" ht="12.75">
      <c r="B3" s="2"/>
      <c r="C3" s="7"/>
      <c r="D3" s="7"/>
    </row>
    <row r="4" spans="2:5" ht="33.75" customHeight="1">
      <c r="B4" s="5"/>
      <c r="C4" s="5"/>
      <c r="D4" s="55"/>
      <c r="E4" s="55"/>
    </row>
    <row r="5" spans="2:5" ht="12.75">
      <c r="B5" s="4"/>
      <c r="C5" s="4"/>
      <c r="D5" s="56"/>
      <c r="E5" s="56"/>
    </row>
    <row r="6" spans="2:4" ht="12.75" hidden="1">
      <c r="B6" s="3"/>
      <c r="C6" s="3"/>
      <c r="D6" s="3"/>
    </row>
    <row r="7" ht="12.75" hidden="1"/>
    <row r="8" spans="1:5" ht="36" customHeight="1">
      <c r="A8" s="57"/>
      <c r="B8" s="39" t="s">
        <v>72</v>
      </c>
      <c r="C8" s="58"/>
      <c r="D8" s="58"/>
      <c r="E8" s="27"/>
    </row>
    <row r="9" spans="1:5" ht="15" customHeight="1">
      <c r="A9" s="57"/>
      <c r="B9" s="39" t="s">
        <v>75</v>
      </c>
      <c r="C9" s="58"/>
      <c r="D9" s="58"/>
      <c r="E9" s="12"/>
    </row>
    <row r="10" spans="1:5" ht="25.5" customHeight="1">
      <c r="A10" s="8"/>
      <c r="B10" s="9"/>
      <c r="C10" s="10"/>
      <c r="D10" s="10"/>
      <c r="E10" s="10" t="s">
        <v>0</v>
      </c>
    </row>
    <row r="11" spans="1:6" s="11" customFormat="1" ht="64.5">
      <c r="A11" s="17" t="s">
        <v>1</v>
      </c>
      <c r="B11" s="14" t="s">
        <v>2</v>
      </c>
      <c r="C11" s="28" t="s">
        <v>76</v>
      </c>
      <c r="D11" s="28" t="s">
        <v>77</v>
      </c>
      <c r="E11" s="28" t="s">
        <v>54</v>
      </c>
      <c r="F11" s="30" t="s">
        <v>87</v>
      </c>
    </row>
    <row r="12" spans="1:6" s="12" customFormat="1" ht="16.5">
      <c r="A12" s="15" t="s">
        <v>3</v>
      </c>
      <c r="B12" s="18" t="s">
        <v>4</v>
      </c>
      <c r="C12" s="40">
        <f>C13+C14+C18+C19+C21</f>
        <v>37880</v>
      </c>
      <c r="D12" s="40">
        <f>D13+D14+D18+D19+D21</f>
        <v>37880</v>
      </c>
      <c r="E12" s="40">
        <f>E13+E14+E18+E19+E21</f>
        <v>37159.775</v>
      </c>
      <c r="F12" s="31">
        <f>E12/D12*100</f>
        <v>98.09866684266105</v>
      </c>
    </row>
    <row r="13" spans="1:6" s="12" customFormat="1" ht="15" customHeight="1">
      <c r="A13" s="15" t="s">
        <v>5</v>
      </c>
      <c r="B13" s="19" t="s">
        <v>6</v>
      </c>
      <c r="C13" s="41">
        <v>26910</v>
      </c>
      <c r="D13" s="41">
        <v>26910</v>
      </c>
      <c r="E13" s="41">
        <v>28462.54</v>
      </c>
      <c r="F13" s="31">
        <f aca="true" t="shared" si="0" ref="F13:F54">E13/D13*100</f>
        <v>105.76937941285766</v>
      </c>
    </row>
    <row r="14" spans="1:6" s="12" customFormat="1" ht="12.75" customHeight="1">
      <c r="A14" s="15" t="s">
        <v>7</v>
      </c>
      <c r="B14" s="18" t="s">
        <v>8</v>
      </c>
      <c r="C14" s="40">
        <f>SUM(C15:C17)</f>
        <v>3210</v>
      </c>
      <c r="D14" s="40">
        <f>SUM(D15:D17)</f>
        <v>3210</v>
      </c>
      <c r="E14" s="40">
        <f>SUM(E15:E17)</f>
        <v>1535.406</v>
      </c>
      <c r="F14" s="31">
        <f t="shared" si="0"/>
        <v>47.83196261682242</v>
      </c>
    </row>
    <row r="15" spans="1:6" s="12" customFormat="1" ht="15" customHeight="1">
      <c r="A15" s="15" t="s">
        <v>9</v>
      </c>
      <c r="B15" s="16" t="s">
        <v>10</v>
      </c>
      <c r="C15" s="41">
        <v>2869</v>
      </c>
      <c r="D15" s="41">
        <v>2869</v>
      </c>
      <c r="E15" s="41">
        <v>1358.771</v>
      </c>
      <c r="F15" s="31">
        <f t="shared" si="0"/>
        <v>47.36043917741373</v>
      </c>
    </row>
    <row r="16" spans="1:6" s="12" customFormat="1" ht="16.5" customHeight="1">
      <c r="A16" s="50" t="s">
        <v>11</v>
      </c>
      <c r="B16" s="53" t="s">
        <v>12</v>
      </c>
      <c r="C16" s="48">
        <v>341</v>
      </c>
      <c r="D16" s="48">
        <v>341</v>
      </c>
      <c r="E16" s="48">
        <v>176.635</v>
      </c>
      <c r="F16" s="31">
        <f t="shared" si="0"/>
        <v>51.7991202346041</v>
      </c>
    </row>
    <row r="17" spans="1:6" s="12" customFormat="1" ht="0.75" customHeight="1">
      <c r="A17" s="50"/>
      <c r="B17" s="54"/>
      <c r="C17" s="48"/>
      <c r="D17" s="48"/>
      <c r="E17" s="48"/>
      <c r="F17" s="31" t="e">
        <f t="shared" si="0"/>
        <v>#DIV/0!</v>
      </c>
    </row>
    <row r="18" spans="1:6" s="12" customFormat="1" ht="14.25" customHeight="1">
      <c r="A18" s="15" t="s">
        <v>64</v>
      </c>
      <c r="B18" s="20" t="s">
        <v>65</v>
      </c>
      <c r="C18" s="40"/>
      <c r="D18" s="40"/>
      <c r="E18" s="40">
        <v>124.579</v>
      </c>
      <c r="F18" s="31">
        <v>0</v>
      </c>
    </row>
    <row r="19" spans="1:6" s="12" customFormat="1" ht="14.25" customHeight="1">
      <c r="A19" s="15" t="s">
        <v>13</v>
      </c>
      <c r="B19" s="18" t="s">
        <v>14</v>
      </c>
      <c r="C19" s="40">
        <v>592</v>
      </c>
      <c r="D19" s="40">
        <v>592</v>
      </c>
      <c r="E19" s="40">
        <v>1081.86</v>
      </c>
      <c r="F19" s="31">
        <f t="shared" si="0"/>
        <v>182.7466216216216</v>
      </c>
    </row>
    <row r="20" spans="1:6" s="12" customFormat="1" ht="30.75" customHeight="1">
      <c r="A20" s="15" t="s">
        <v>15</v>
      </c>
      <c r="B20" s="21" t="s">
        <v>16</v>
      </c>
      <c r="C20" s="41">
        <v>592</v>
      </c>
      <c r="D20" s="41">
        <v>592</v>
      </c>
      <c r="E20" s="41">
        <v>1081.86</v>
      </c>
      <c r="F20" s="31">
        <f t="shared" si="0"/>
        <v>182.7466216216216</v>
      </c>
    </row>
    <row r="21" spans="1:6" s="12" customFormat="1" ht="14.25" customHeight="1">
      <c r="A21" s="15" t="s">
        <v>17</v>
      </c>
      <c r="B21" s="21" t="s">
        <v>50</v>
      </c>
      <c r="C21" s="40">
        <v>7168</v>
      </c>
      <c r="D21" s="40">
        <v>7168</v>
      </c>
      <c r="E21" s="40">
        <v>5955.39</v>
      </c>
      <c r="F21" s="31">
        <f t="shared" si="0"/>
        <v>83.08300781250001</v>
      </c>
    </row>
    <row r="22" spans="1:6" s="12" customFormat="1" ht="14.25" customHeight="1">
      <c r="A22" s="15" t="s">
        <v>18</v>
      </c>
      <c r="B22" s="18" t="s">
        <v>19</v>
      </c>
      <c r="C22" s="40">
        <f>C23+C24+C32+C47</f>
        <v>639907.9</v>
      </c>
      <c r="D22" s="40">
        <f>D23+D24+D32+D47+D52+D53</f>
        <v>723969.0109999999</v>
      </c>
      <c r="E22" s="40">
        <f>E23+E24+E32+E47+E52+E53</f>
        <v>708060.67</v>
      </c>
      <c r="F22" s="31">
        <f t="shared" si="0"/>
        <v>97.80262127821933</v>
      </c>
    </row>
    <row r="23" spans="1:6" s="12" customFormat="1" ht="16.5" customHeight="1">
      <c r="A23" s="15" t="s">
        <v>20</v>
      </c>
      <c r="B23" s="16" t="s">
        <v>21</v>
      </c>
      <c r="C23" s="41">
        <v>214738</v>
      </c>
      <c r="D23" s="41">
        <v>193264</v>
      </c>
      <c r="E23" s="41">
        <v>193264</v>
      </c>
      <c r="F23" s="31">
        <f t="shared" si="0"/>
        <v>100</v>
      </c>
    </row>
    <row r="24" spans="1:6" s="12" customFormat="1" ht="13.5" customHeight="1">
      <c r="A24" s="50" t="s">
        <v>22</v>
      </c>
      <c r="B24" s="52" t="s">
        <v>23</v>
      </c>
      <c r="C24" s="49">
        <f>SUM(C26:C31)</f>
        <v>12598.7</v>
      </c>
      <c r="D24" s="49">
        <f>SUM(D26:D31)</f>
        <v>66139.326</v>
      </c>
      <c r="E24" s="49">
        <f>SUM(E26:E31)</f>
        <v>51733.155</v>
      </c>
      <c r="F24" s="46">
        <f t="shared" si="0"/>
        <v>78.21844903590339</v>
      </c>
    </row>
    <row r="25" spans="1:6" s="12" customFormat="1" ht="9.75" customHeight="1">
      <c r="A25" s="50"/>
      <c r="B25" s="52"/>
      <c r="C25" s="49"/>
      <c r="D25" s="49"/>
      <c r="E25" s="49"/>
      <c r="F25" s="47"/>
    </row>
    <row r="26" spans="1:6" s="12" customFormat="1" ht="30" customHeight="1">
      <c r="A26" s="15" t="s">
        <v>24</v>
      </c>
      <c r="B26" s="22" t="s">
        <v>25</v>
      </c>
      <c r="C26" s="41">
        <v>7784.7</v>
      </c>
      <c r="D26" s="41">
        <v>7126.621</v>
      </c>
      <c r="E26" s="41">
        <v>7126.621</v>
      </c>
      <c r="F26" s="31">
        <f t="shared" si="0"/>
        <v>100</v>
      </c>
    </row>
    <row r="27" spans="1:6" s="12" customFormat="1" ht="29.25" customHeight="1">
      <c r="A27" s="15" t="s">
        <v>55</v>
      </c>
      <c r="B27" s="23" t="s">
        <v>56</v>
      </c>
      <c r="C27" s="41">
        <v>0</v>
      </c>
      <c r="D27" s="41">
        <v>20580.244</v>
      </c>
      <c r="E27" s="41">
        <v>6174.073</v>
      </c>
      <c r="F27" s="31">
        <f t="shared" si="0"/>
        <v>29.999999028194225</v>
      </c>
    </row>
    <row r="28" spans="1:6" s="12" customFormat="1" ht="29.25" customHeight="1">
      <c r="A28" s="15" t="s">
        <v>83</v>
      </c>
      <c r="B28" s="23" t="s">
        <v>84</v>
      </c>
      <c r="C28" s="41">
        <v>0</v>
      </c>
      <c r="D28" s="41">
        <v>674.1</v>
      </c>
      <c r="E28" s="41">
        <v>674.1</v>
      </c>
      <c r="F28" s="31">
        <f t="shared" si="0"/>
        <v>100</v>
      </c>
    </row>
    <row r="29" spans="1:6" s="12" customFormat="1" ht="29.25" customHeight="1">
      <c r="A29" s="15" t="s">
        <v>68</v>
      </c>
      <c r="B29" s="23" t="s">
        <v>69</v>
      </c>
      <c r="C29" s="41">
        <v>0</v>
      </c>
      <c r="D29" s="41">
        <v>27030</v>
      </c>
      <c r="E29" s="41">
        <v>27030</v>
      </c>
      <c r="F29" s="31">
        <f t="shared" si="0"/>
        <v>100</v>
      </c>
    </row>
    <row r="30" spans="1:6" s="12" customFormat="1" ht="31.5" customHeight="1">
      <c r="A30" s="15" t="s">
        <v>57</v>
      </c>
      <c r="B30" s="23" t="s">
        <v>56</v>
      </c>
      <c r="C30" s="41">
        <v>0</v>
      </c>
      <c r="D30" s="41">
        <v>5914.361</v>
      </c>
      <c r="E30" s="41">
        <v>5914.361</v>
      </c>
      <c r="F30" s="31">
        <f t="shared" si="0"/>
        <v>100</v>
      </c>
    </row>
    <row r="31" spans="1:6" s="12" customFormat="1" ht="29.25" customHeight="1">
      <c r="A31" s="15" t="s">
        <v>26</v>
      </c>
      <c r="B31" s="24" t="s">
        <v>66</v>
      </c>
      <c r="C31" s="42">
        <v>4814</v>
      </c>
      <c r="D31" s="42">
        <v>4814</v>
      </c>
      <c r="E31" s="42">
        <v>4814</v>
      </c>
      <c r="F31" s="31">
        <f t="shared" si="0"/>
        <v>100</v>
      </c>
    </row>
    <row r="32" spans="1:6" s="12" customFormat="1" ht="24.75" customHeight="1">
      <c r="A32" s="15" t="s">
        <v>27</v>
      </c>
      <c r="B32" s="25" t="s">
        <v>28</v>
      </c>
      <c r="C32" s="40">
        <f>SUM(C33:C46)</f>
        <v>412571.2</v>
      </c>
      <c r="D32" s="40">
        <f>SUM(D33:D46)</f>
        <v>410825.424</v>
      </c>
      <c r="E32" s="40">
        <f>SUM(E33:E46)</f>
        <v>410825.424</v>
      </c>
      <c r="F32" s="31">
        <f t="shared" si="0"/>
        <v>100</v>
      </c>
    </row>
    <row r="33" spans="1:6" s="12" customFormat="1" ht="35.25" customHeight="1">
      <c r="A33" s="50" t="s">
        <v>29</v>
      </c>
      <c r="B33" s="51" t="s">
        <v>45</v>
      </c>
      <c r="C33" s="48">
        <v>321683.5</v>
      </c>
      <c r="D33" s="48">
        <v>310905.5</v>
      </c>
      <c r="E33" s="48">
        <v>310905.5</v>
      </c>
      <c r="F33" s="31">
        <f t="shared" si="0"/>
        <v>100</v>
      </c>
    </row>
    <row r="34" spans="1:6" s="12" customFormat="1" ht="7.5" customHeight="1" hidden="1">
      <c r="A34" s="50"/>
      <c r="B34" s="51"/>
      <c r="C34" s="48"/>
      <c r="D34" s="48"/>
      <c r="E34" s="48"/>
      <c r="F34" s="31" t="e">
        <f t="shared" si="0"/>
        <v>#DIV/0!</v>
      </c>
    </row>
    <row r="35" spans="1:6" s="12" customFormat="1" ht="35.25" customHeight="1">
      <c r="A35" s="35">
        <v>20203024100000100</v>
      </c>
      <c r="B35" s="16" t="s">
        <v>67</v>
      </c>
      <c r="C35" s="41">
        <v>45689</v>
      </c>
      <c r="D35" s="41">
        <v>45689</v>
      </c>
      <c r="E35" s="41">
        <v>45689</v>
      </c>
      <c r="F35" s="31">
        <f t="shared" si="0"/>
        <v>100</v>
      </c>
    </row>
    <row r="36" spans="1:6" s="12" customFormat="1" ht="31.5" customHeight="1">
      <c r="A36" s="15" t="s">
        <v>30</v>
      </c>
      <c r="B36" s="16" t="s">
        <v>31</v>
      </c>
      <c r="C36" s="41">
        <v>1557</v>
      </c>
      <c r="D36" s="41">
        <v>1557</v>
      </c>
      <c r="E36" s="41">
        <v>1557</v>
      </c>
      <c r="F36" s="31">
        <f t="shared" si="0"/>
        <v>100</v>
      </c>
    </row>
    <row r="37" spans="1:6" s="12" customFormat="1" ht="33.75" customHeight="1">
      <c r="A37" s="15" t="s">
        <v>32</v>
      </c>
      <c r="B37" s="16" t="s">
        <v>33</v>
      </c>
      <c r="C37" s="41">
        <v>1514</v>
      </c>
      <c r="D37" s="41">
        <v>1514</v>
      </c>
      <c r="E37" s="41">
        <v>1514</v>
      </c>
      <c r="F37" s="31">
        <f t="shared" si="0"/>
        <v>100</v>
      </c>
    </row>
    <row r="38" spans="1:6" s="12" customFormat="1" ht="23.25" customHeight="1">
      <c r="A38" s="15" t="s">
        <v>81</v>
      </c>
      <c r="B38" s="16" t="s">
        <v>82</v>
      </c>
      <c r="C38" s="41">
        <v>0</v>
      </c>
      <c r="D38" s="41">
        <v>200</v>
      </c>
      <c r="E38" s="41">
        <v>200</v>
      </c>
      <c r="F38" s="31">
        <f t="shared" si="0"/>
        <v>100</v>
      </c>
    </row>
    <row r="39" spans="1:6" s="13" customFormat="1" ht="33.75" customHeight="1">
      <c r="A39" s="15" t="s">
        <v>46</v>
      </c>
      <c r="B39" s="16" t="s">
        <v>74</v>
      </c>
      <c r="C39" s="41">
        <v>0</v>
      </c>
      <c r="D39" s="41">
        <v>458.066</v>
      </c>
      <c r="E39" s="41">
        <v>458.066</v>
      </c>
      <c r="F39" s="31">
        <f t="shared" si="0"/>
        <v>100</v>
      </c>
    </row>
    <row r="40" spans="1:6" s="12" customFormat="1" ht="29.25" customHeight="1">
      <c r="A40" s="15" t="s">
        <v>34</v>
      </c>
      <c r="B40" s="16" t="s">
        <v>35</v>
      </c>
      <c r="C40" s="41">
        <v>0</v>
      </c>
      <c r="D40" s="41">
        <v>6343</v>
      </c>
      <c r="E40" s="41">
        <v>6343</v>
      </c>
      <c r="F40" s="31">
        <f t="shared" si="0"/>
        <v>100</v>
      </c>
    </row>
    <row r="41" spans="1:6" s="12" customFormat="1" ht="31.5" customHeight="1">
      <c r="A41" s="15" t="s">
        <v>36</v>
      </c>
      <c r="B41" s="16" t="s">
        <v>37</v>
      </c>
      <c r="C41" s="41">
        <v>30090</v>
      </c>
      <c r="D41" s="41">
        <v>30090</v>
      </c>
      <c r="E41" s="41">
        <v>30090</v>
      </c>
      <c r="F41" s="31">
        <f t="shared" si="0"/>
        <v>100</v>
      </c>
    </row>
    <row r="42" spans="1:6" s="12" customFormat="1" ht="30" customHeight="1">
      <c r="A42" s="15" t="s">
        <v>38</v>
      </c>
      <c r="B42" s="16" t="s">
        <v>39</v>
      </c>
      <c r="C42" s="41">
        <v>8254.3</v>
      </c>
      <c r="D42" s="41">
        <v>9179</v>
      </c>
      <c r="E42" s="41">
        <v>9179</v>
      </c>
      <c r="F42" s="31">
        <f t="shared" si="0"/>
        <v>100</v>
      </c>
    </row>
    <row r="43" spans="1:6" s="12" customFormat="1" ht="21" customHeight="1" hidden="1">
      <c r="A43" s="15" t="s">
        <v>62</v>
      </c>
      <c r="B43" s="16" t="s">
        <v>63</v>
      </c>
      <c r="C43" s="41">
        <v>0</v>
      </c>
      <c r="D43" s="41">
        <v>0</v>
      </c>
      <c r="E43" s="41">
        <v>0</v>
      </c>
      <c r="F43" s="31" t="e">
        <f t="shared" si="0"/>
        <v>#DIV/0!</v>
      </c>
    </row>
    <row r="44" spans="1:6" s="12" customFormat="1" ht="47.25" customHeight="1">
      <c r="A44" s="15" t="s">
        <v>47</v>
      </c>
      <c r="B44" s="16" t="s">
        <v>53</v>
      </c>
      <c r="C44" s="41">
        <v>0</v>
      </c>
      <c r="D44" s="41">
        <v>1106.458</v>
      </c>
      <c r="E44" s="41">
        <v>1106.458</v>
      </c>
      <c r="F44" s="31">
        <f t="shared" si="0"/>
        <v>100</v>
      </c>
    </row>
    <row r="45" spans="1:6" s="12" customFormat="1" ht="42" customHeight="1">
      <c r="A45" s="15" t="s">
        <v>48</v>
      </c>
      <c r="B45" s="26" t="s">
        <v>49</v>
      </c>
      <c r="C45" s="41">
        <v>2006.4</v>
      </c>
      <c r="D45" s="41">
        <v>2006.4</v>
      </c>
      <c r="E45" s="41">
        <v>2006.4</v>
      </c>
      <c r="F45" s="31">
        <f t="shared" si="0"/>
        <v>100</v>
      </c>
    </row>
    <row r="46" spans="1:6" ht="45">
      <c r="A46" s="15" t="s">
        <v>40</v>
      </c>
      <c r="B46" s="16" t="s">
        <v>78</v>
      </c>
      <c r="C46" s="41">
        <v>1777</v>
      </c>
      <c r="D46" s="41">
        <v>1777</v>
      </c>
      <c r="E46" s="41">
        <v>1777</v>
      </c>
      <c r="F46" s="31">
        <f t="shared" si="0"/>
        <v>100</v>
      </c>
    </row>
    <row r="47" spans="1:6" ht="20.25" customHeight="1">
      <c r="A47" s="15" t="s">
        <v>58</v>
      </c>
      <c r="B47" s="16" t="s">
        <v>59</v>
      </c>
      <c r="C47" s="40">
        <f>SUM(C48:C52)</f>
        <v>0</v>
      </c>
      <c r="D47" s="40">
        <f>SUM(D48:D51)</f>
        <v>53721.717000000004</v>
      </c>
      <c r="E47" s="40">
        <f>SUM(E48:E51)</f>
        <v>53721.717000000004</v>
      </c>
      <c r="F47" s="31">
        <f t="shared" si="0"/>
        <v>100</v>
      </c>
    </row>
    <row r="48" spans="1:6" ht="33.75" customHeight="1">
      <c r="A48" s="15" t="s">
        <v>51</v>
      </c>
      <c r="B48" s="16" t="s">
        <v>52</v>
      </c>
      <c r="C48" s="41">
        <v>0</v>
      </c>
      <c r="D48" s="41">
        <v>146</v>
      </c>
      <c r="E48" s="41">
        <v>146</v>
      </c>
      <c r="F48" s="31">
        <f t="shared" si="0"/>
        <v>100</v>
      </c>
    </row>
    <row r="49" spans="1:6" ht="32.25" customHeight="1">
      <c r="A49" s="15" t="s">
        <v>80</v>
      </c>
      <c r="B49" s="16" t="s">
        <v>79</v>
      </c>
      <c r="C49" s="41">
        <v>0</v>
      </c>
      <c r="D49" s="41">
        <v>100</v>
      </c>
      <c r="E49" s="41">
        <v>100</v>
      </c>
      <c r="F49" s="31">
        <f t="shared" si="0"/>
        <v>100</v>
      </c>
    </row>
    <row r="50" spans="1:6" ht="45">
      <c r="A50" s="15" t="s">
        <v>43</v>
      </c>
      <c r="B50" s="16" t="s">
        <v>44</v>
      </c>
      <c r="C50" s="41">
        <v>0</v>
      </c>
      <c r="D50" s="41">
        <v>53411.3</v>
      </c>
      <c r="E50" s="41">
        <v>53411.3</v>
      </c>
      <c r="F50" s="31">
        <f t="shared" si="0"/>
        <v>100</v>
      </c>
    </row>
    <row r="51" spans="1:6" ht="30">
      <c r="A51" s="15" t="s">
        <v>70</v>
      </c>
      <c r="B51" s="16" t="s">
        <v>71</v>
      </c>
      <c r="C51" s="41">
        <v>0</v>
      </c>
      <c r="D51" s="41">
        <v>64.417</v>
      </c>
      <c r="E51" s="41">
        <v>64.417</v>
      </c>
      <c r="F51" s="31">
        <f t="shared" si="0"/>
        <v>100</v>
      </c>
    </row>
    <row r="52" spans="1:6" s="45" customFormat="1" ht="42.75">
      <c r="A52" s="44" t="s">
        <v>85</v>
      </c>
      <c r="B52" s="19" t="s">
        <v>86</v>
      </c>
      <c r="C52" s="40">
        <v>0</v>
      </c>
      <c r="D52" s="40">
        <v>18.544</v>
      </c>
      <c r="E52" s="40">
        <v>18.544</v>
      </c>
      <c r="F52" s="31">
        <f t="shared" si="0"/>
        <v>100</v>
      </c>
    </row>
    <row r="53" spans="1:6" s="45" customFormat="1" ht="42.75">
      <c r="A53" s="44" t="s">
        <v>60</v>
      </c>
      <c r="B53" s="19" t="s">
        <v>61</v>
      </c>
      <c r="C53" s="40">
        <v>0</v>
      </c>
      <c r="D53" s="40"/>
      <c r="E53" s="40">
        <v>-1502.17</v>
      </c>
      <c r="F53" s="31">
        <v>0</v>
      </c>
    </row>
    <row r="54" spans="1:6" ht="18.75">
      <c r="A54" s="36" t="s">
        <v>41</v>
      </c>
      <c r="B54" s="37"/>
      <c r="C54" s="38">
        <f>C22+C12</f>
        <v>677787.9</v>
      </c>
      <c r="D54" s="38">
        <f>D22+D12</f>
        <v>761849.0109999999</v>
      </c>
      <c r="E54" s="38">
        <f>E22+E12</f>
        <v>745220.4450000001</v>
      </c>
      <c r="F54" s="31">
        <f t="shared" si="0"/>
        <v>97.81734100065664</v>
      </c>
    </row>
    <row r="55" spans="2:7" ht="15.75">
      <c r="B55" s="12"/>
      <c r="C55" s="12"/>
      <c r="D55" s="12"/>
      <c r="E55" s="33"/>
      <c r="F55" s="34"/>
      <c r="G55" s="12"/>
    </row>
    <row r="56" ht="12.75">
      <c r="E56" s="32"/>
    </row>
    <row r="59" ht="12" customHeight="1"/>
    <row r="66" ht="8.25" customHeight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6" ht="8.25" customHeight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38" ht="8.25" customHeight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</sheetData>
  <sheetProtection/>
  <mergeCells count="21">
    <mergeCell ref="A8:A9"/>
    <mergeCell ref="D8:D9"/>
    <mergeCell ref="C8:C9"/>
    <mergeCell ref="A16:A17"/>
    <mergeCell ref="D16:D17"/>
    <mergeCell ref="C24:C25"/>
    <mergeCell ref="D33:D34"/>
    <mergeCell ref="C33:C34"/>
    <mergeCell ref="B16:B17"/>
    <mergeCell ref="D4:E4"/>
    <mergeCell ref="D5:E5"/>
    <mergeCell ref="F24:F25"/>
    <mergeCell ref="E33:E34"/>
    <mergeCell ref="E16:E17"/>
    <mergeCell ref="D24:D25"/>
    <mergeCell ref="A33:A34"/>
    <mergeCell ref="B33:B34"/>
    <mergeCell ref="E24:E25"/>
    <mergeCell ref="A24:A25"/>
    <mergeCell ref="B24:B25"/>
    <mergeCell ref="C16:C17"/>
  </mergeCells>
  <printOptions/>
  <pageMargins left="0.61" right="0.1968503937007874" top="0.35433070866141736" bottom="0.2755905511811024" header="0.1968503937007874" footer="0.196850393700787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Арсланов</cp:lastModifiedBy>
  <cp:lastPrinted>2013-03-19T11:40:44Z</cp:lastPrinted>
  <dcterms:created xsi:type="dcterms:W3CDTF">1996-10-08T23:32:33Z</dcterms:created>
  <dcterms:modified xsi:type="dcterms:W3CDTF">2014-05-06T11:09:55Z</dcterms:modified>
  <cp:category/>
  <cp:version/>
  <cp:contentType/>
  <cp:contentStatus/>
</cp:coreProperties>
</file>